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62e7d8e911894dd/Documentos/DISCO DURO AZUL EXTRAIBLE/JOHANNA 2024/ICULTUR/PROMOCIÓN DE LECTURA 2024/"/>
    </mc:Choice>
  </mc:AlternateContent>
  <xr:revisionPtr revIDLastSave="23" documentId="8_{453B2C7F-2D15-4FD5-8049-093E90B83A4B}" xr6:coauthVersionLast="47" xr6:coauthVersionMax="47" xr10:uidLastSave="{33BE5FCE-67AF-4027-96CC-3A82F114EC63}"/>
  <bookViews>
    <workbookView xWindow="-110" yWindow="-110" windowWidth="19420" windowHeight="10300" xr2:uid="{00000000-000D-0000-FFFF-FFFF00000000}"/>
  </bookViews>
  <sheets>
    <sheet name="PROMOCIÓN" sheetId="9" r:id="rId1"/>
    <sheet name="CRONOGRAMA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9" l="1"/>
  <c r="F18" i="9"/>
  <c r="H18" i="9" s="1"/>
  <c r="F19" i="9"/>
  <c r="H19" i="9" s="1"/>
  <c r="H21" i="9" l="1"/>
  <c r="H23" i="9" s="1"/>
  <c r="F6" i="9"/>
  <c r="G6" i="9" s="1"/>
  <c r="F17" i="9" l="1"/>
  <c r="G17" i="9" s="1"/>
  <c r="F16" i="9"/>
  <c r="F15" i="9"/>
  <c r="G15" i="9" s="1"/>
  <c r="F14" i="9"/>
  <c r="F9" i="9"/>
  <c r="G9" i="9" s="1"/>
  <c r="F8" i="9"/>
  <c r="G8" i="9" s="1"/>
  <c r="F7" i="9"/>
  <c r="G7" i="9" s="1"/>
  <c r="F5" i="9"/>
  <c r="G5" i="9" s="1"/>
  <c r="F4" i="9"/>
  <c r="F21" i="9" l="1"/>
  <c r="G4" i="9"/>
  <c r="G11" i="9" s="1"/>
  <c r="F11" i="9"/>
  <c r="G16" i="9"/>
  <c r="G14" i="9"/>
  <c r="G21" i="9" s="1"/>
  <c r="F23" i="9" l="1"/>
  <c r="G23" i="9"/>
</calcChain>
</file>

<file path=xl/sharedStrings.xml><?xml version="1.0" encoding="utf-8"?>
<sst xmlns="http://schemas.openxmlformats.org/spreadsheetml/2006/main" count="76" uniqueCount="51">
  <si>
    <t>CANTIDAD</t>
  </si>
  <si>
    <t>VALOR TOTAL</t>
  </si>
  <si>
    <t>N/A</t>
  </si>
  <si>
    <t>DESCRIPCIÓN</t>
  </si>
  <si>
    <t>PLAZO (meses)</t>
  </si>
  <si>
    <t>VALOR UNIT</t>
  </si>
  <si>
    <t>APORTES DEL ICULTUR</t>
  </si>
  <si>
    <t>PERSONAL</t>
  </si>
  <si>
    <t>VALOR TOTAL PERSONAL</t>
  </si>
  <si>
    <t>VALOR TOTAL INSUMOS</t>
  </si>
  <si>
    <t>GRAN TOTAL DEL PRESUPUESTOS</t>
  </si>
  <si>
    <r>
      <rPr>
        <b/>
        <u/>
        <sz val="10"/>
        <rFont val="Bahnschrift SemiLight Condensed"/>
        <family val="2"/>
      </rPr>
      <t>Director de proyecto:</t>
    </r>
    <r>
      <rPr>
        <sz val="10"/>
        <rFont val="Bahnschrift SemiLight Condensed"/>
        <family val="2"/>
      </rPr>
      <t xml:space="preserve"> Experiencia de mas de 13 años en la promocion de la lectura </t>
    </r>
  </si>
  <si>
    <t>INSUMOS</t>
  </si>
  <si>
    <t xml:space="preserve">Transporte (Incluye Conductor, Gasolina y Peaje)  para visitar a 32 Municipios* de manera presencial </t>
  </si>
  <si>
    <t>* Ver municipios en el desglose de actividades</t>
  </si>
  <si>
    <t>Alquiler de sonido: Amplificador Profesional con Microfono, para especios abiertos</t>
  </si>
  <si>
    <t>Papelería (informes, actas de sesiones de trabajo, listas de asistencia, Actas, contancias)</t>
  </si>
  <si>
    <t xml:space="preserve">Impresión de  backing con araña, con medida de 180 cm a full color, con logos institucionales </t>
  </si>
  <si>
    <t>** Ver listado de autores y titulos en el desglose de Actividades</t>
  </si>
  <si>
    <t>MES 1</t>
  </si>
  <si>
    <t>MES 2</t>
  </si>
  <si>
    <t>MES 3</t>
  </si>
  <si>
    <t>MES 4</t>
  </si>
  <si>
    <t>MES 5</t>
  </si>
  <si>
    <t>MES 6</t>
  </si>
  <si>
    <t xml:space="preserve">PLANEACIÓN </t>
  </si>
  <si>
    <t>Contratación del personal profesionales, Tecnicos, Bachilleres</t>
  </si>
  <si>
    <t>SEM 1</t>
  </si>
  <si>
    <t>SEM 2</t>
  </si>
  <si>
    <t>SEM 3</t>
  </si>
  <si>
    <t>SEM 4</t>
  </si>
  <si>
    <t xml:space="preserve">Selección de material bibliografico para sesiones de promocion de lectura </t>
  </si>
  <si>
    <t>Diseño de Actividades Ludicas</t>
  </si>
  <si>
    <t>ACTIVIDADDES</t>
  </si>
  <si>
    <t>EN CAMPO</t>
  </si>
  <si>
    <t>Promoción de Lectura</t>
  </si>
  <si>
    <t>Actuvidades Ludicas</t>
  </si>
  <si>
    <t>Dotación: Libros Infantiles y de Literatura General</t>
  </si>
  <si>
    <t xml:space="preserve">EVALUACIÓN </t>
  </si>
  <si>
    <t>Tabulación de Lista de asistencia y Beneficiarios en general</t>
  </si>
  <si>
    <t xml:space="preserve">INFORMES </t>
  </si>
  <si>
    <t xml:space="preserve">Informe de  recomendaciones generales al proceso de promocion de lectura </t>
  </si>
  <si>
    <t>Elaboración de Informes  del proyecto</t>
  </si>
  <si>
    <r>
      <rPr>
        <b/>
        <u/>
        <sz val="10"/>
        <rFont val="Bahnschrift SemiLight Condensed"/>
        <family val="2"/>
      </rPr>
      <t>Apoyos logísticos en Terreno:</t>
    </r>
    <r>
      <rPr>
        <sz val="10"/>
        <rFont val="Bahnschrift SemiLight Condensed"/>
        <family val="2"/>
      </rPr>
      <t xml:space="preserve"> Bachiller, con experiencia en especifica en al menos un (1) año en promocion de lectura o lecturas guiadas para niños.</t>
    </r>
  </si>
  <si>
    <r>
      <rPr>
        <b/>
        <u/>
        <sz val="10"/>
        <rFont val="Bahnschrift SemiLight Condensed"/>
        <family val="2"/>
      </rPr>
      <t>Profesional de apoyo:</t>
    </r>
    <r>
      <rPr>
        <sz val="10"/>
        <rFont val="Bahnschrift SemiLight Condensed"/>
        <family val="2"/>
      </rPr>
      <t xml:space="preserve"> Profesional en lingüística y Literatura, con Mestria en Educación, con experiencia profesioanl mínima de Seis  (6) años y  Cuatro (4) experiencia específica en al menos dos (2) proyectos relacionados con el objeto contractual, ejecutados dentro de los últimos cinco (5) años.</t>
    </r>
  </si>
  <si>
    <r>
      <rPr>
        <b/>
        <sz val="10"/>
        <rFont val="Bahnschrift SemiLight Condensed"/>
        <family val="2"/>
      </rPr>
      <t>Diseñador gráfico (manejo de redes</t>
    </r>
    <r>
      <rPr>
        <sz val="10"/>
        <rFont val="Bahnschrift SemiLight Condensed"/>
        <family val="2"/>
      </rPr>
      <t>): Tecnico en diseño grafico, con experiencia profesional cinco (5) años en diseño de piezas publicitarias y manejos de redes sociales.</t>
    </r>
  </si>
  <si>
    <r>
      <rPr>
        <b/>
        <sz val="10"/>
        <rFont val="Bahnschrift SemiLight Condensed"/>
        <family val="2"/>
      </rPr>
      <t>Fotógrafo,</t>
    </r>
    <r>
      <rPr>
        <sz val="10"/>
        <rFont val="Bahnschrift SemiLight Condensed"/>
        <family val="2"/>
      </rPr>
      <t xml:space="preserve">  con experiencia certificada de cinco (5) años en Fotografia de alta calidad para medios y redes sociales.</t>
    </r>
  </si>
  <si>
    <t>Entrega de 300 Libros de literatua general **</t>
  </si>
  <si>
    <t>Entrega de 317 Libros de literatua  infantil**</t>
  </si>
  <si>
    <t>APORTE DE LA ESAL 30%</t>
  </si>
  <si>
    <r>
      <rPr>
        <b/>
        <sz val="10"/>
        <rFont val="Bahnschrift SemiLight Condensed"/>
        <family val="2"/>
      </rPr>
      <t>Psicologo</t>
    </r>
    <r>
      <rPr>
        <sz val="10"/>
        <rFont val="Bahnschrift SemiLight Condensed"/>
        <family val="2"/>
      </rPr>
      <t>, con postgrado en areas sociales y comunitarias, con 3 años de Experiencias certificada con trabajo con niños Minimo (2) años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</si>
</sst>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\$\ #,##0"/>
    <numFmt numFmtId="165" formatCode="_-&quot;$&quot;\ * #,##0_-;\-&quot;$&quot;\ * #,##0_-;_-&quot;$&quot;\ * &quot;-&quot;??_-;_-@_-"/>
  </numFmts>
  <fonts count="14" x14ac:knownFonts="1">
    <font>
      <sz val="11"/>
      <color rgb="FF000000"/>
      <name val="Calibri"/>
    </font>
    <font>
      <sz val="11"/>
      <color rgb="FF000000"/>
      <name val="Bahnschrift SemiLight Condensed"/>
      <family val="2"/>
    </font>
    <font>
      <b/>
      <sz val="12"/>
      <name val="Bahnschrift SemiLight Condensed"/>
      <family val="2"/>
    </font>
    <font>
      <sz val="10"/>
      <name val="Bahnschrift SemiLight Condensed"/>
      <family val="2"/>
    </font>
    <font>
      <b/>
      <u/>
      <sz val="10"/>
      <name val="Bahnschrift SemiLight Condensed"/>
      <family val="2"/>
    </font>
    <font>
      <sz val="10"/>
      <color rgb="FF000000"/>
      <name val="Bahnschrift SemiLight Condensed"/>
      <family val="2"/>
    </font>
    <font>
      <b/>
      <sz val="11"/>
      <name val="Bahnschrift SemiLight Condensed"/>
      <family val="2"/>
    </font>
    <font>
      <b/>
      <sz val="11"/>
      <color rgb="FF000000"/>
      <name val="Bahnschrift SemiLight Condensed"/>
      <family val="2"/>
    </font>
    <font>
      <b/>
      <sz val="10"/>
      <name val="Bahnschrift SemiLight Condensed"/>
      <family val="2"/>
    </font>
    <font>
      <b/>
      <sz val="10"/>
      <color rgb="FF000000"/>
      <name val="Bahnschrift SemiLight Condensed"/>
      <family val="2"/>
    </font>
    <font>
      <b/>
      <sz val="14"/>
      <name val="Bahnschrift SemiLight Condensed"/>
      <family val="2"/>
    </font>
    <font>
      <b/>
      <sz val="14"/>
      <color rgb="FF000000"/>
      <name val="Bahnschrift SemiLight Condensed"/>
      <family val="2"/>
    </font>
    <font>
      <sz val="11"/>
      <color rgb="FF000000"/>
      <name val="Calibri"/>
    </font>
    <font>
      <sz val="8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1" fillId="0" borderId="7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164" fontId="7" fillId="0" borderId="4" xfId="0" applyNumberFormat="1" applyFont="1" applyBorder="1" applyAlignment="1">
      <alignment horizontal="right" vertical="top" shrinkToFit="1"/>
    </xf>
    <xf numFmtId="164" fontId="7" fillId="0" borderId="5" xfId="0" applyNumberFormat="1" applyFont="1" applyBorder="1" applyAlignment="1">
      <alignment horizontal="right" vertical="top" shrinkToFit="1"/>
    </xf>
    <xf numFmtId="1" fontId="5" fillId="0" borderId="2" xfId="0" applyNumberFormat="1" applyFont="1" applyBorder="1" applyAlignment="1">
      <alignment horizontal="center" vertical="center" shrinkToFit="1"/>
    </xf>
    <xf numFmtId="164" fontId="5" fillId="0" borderId="2" xfId="0" applyNumberFormat="1" applyFont="1" applyBorder="1" applyAlignment="1">
      <alignment vertical="center" shrinkToFit="1"/>
    </xf>
    <xf numFmtId="164" fontId="1" fillId="0" borderId="0" xfId="0" applyNumberFormat="1" applyFont="1"/>
    <xf numFmtId="0" fontId="1" fillId="0" borderId="0" xfId="0" applyFont="1" applyAlignment="1">
      <alignment horizontal="left" vertical="top"/>
    </xf>
    <xf numFmtId="164" fontId="11" fillId="2" borderId="3" xfId="0" applyNumberFormat="1" applyFont="1" applyFill="1" applyBorder="1" applyAlignment="1">
      <alignment horizontal="left" vertical="top"/>
    </xf>
    <xf numFmtId="164" fontId="11" fillId="0" borderId="3" xfId="0" applyNumberFormat="1" applyFont="1" applyBorder="1" applyAlignment="1">
      <alignment horizontal="left" vertical="top"/>
    </xf>
    <xf numFmtId="165" fontId="1" fillId="0" borderId="0" xfId="1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165" fontId="2" fillId="0" borderId="2" xfId="1" applyNumberFormat="1" applyFont="1" applyBorder="1" applyAlignment="1">
      <alignment horizontal="center" vertical="top" wrapText="1"/>
    </xf>
    <xf numFmtId="165" fontId="1" fillId="0" borderId="2" xfId="1" applyNumberFormat="1" applyFont="1" applyBorder="1"/>
    <xf numFmtId="0" fontId="3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164" fontId="7" fillId="0" borderId="2" xfId="0" applyNumberFormat="1" applyFont="1" applyBorder="1" applyAlignment="1">
      <alignment horizontal="right" vertical="top" shrinkToFit="1"/>
    </xf>
    <xf numFmtId="0" fontId="8" fillId="0" borderId="2" xfId="0" applyFont="1" applyBorder="1" applyAlignment="1">
      <alignment horizontal="left" vertical="top" wrapText="1" indent="10"/>
    </xf>
    <xf numFmtId="164" fontId="9" fillId="0" borderId="2" xfId="0" applyNumberFormat="1" applyFont="1" applyBorder="1" applyAlignment="1">
      <alignment horizontal="right" vertical="top" shrinkToFit="1"/>
    </xf>
    <xf numFmtId="0" fontId="3" fillId="0" borderId="2" xfId="0" applyFont="1" applyBorder="1" applyAlignment="1">
      <alignment horizontal="left" vertical="center" wrapText="1"/>
    </xf>
    <xf numFmtId="0" fontId="0" fillId="0" borderId="2" xfId="0" applyBorder="1"/>
    <xf numFmtId="0" fontId="0" fillId="3" borderId="2" xfId="0" applyFill="1" applyBorder="1"/>
    <xf numFmtId="0" fontId="0" fillId="4" borderId="2" xfId="0" applyFill="1" applyBorder="1"/>
    <xf numFmtId="0" fontId="0" fillId="5" borderId="2" xfId="0" applyFill="1" applyBorder="1"/>
    <xf numFmtId="0" fontId="0" fillId="0" borderId="13" xfId="0" applyBorder="1"/>
    <xf numFmtId="0" fontId="0" fillId="0" borderId="18" xfId="0" applyBorder="1"/>
    <xf numFmtId="0" fontId="0" fillId="0" borderId="4" xfId="0" applyBorder="1"/>
    <xf numFmtId="0" fontId="0" fillId="0" borderId="6" xfId="0" applyBorder="1" applyAlignment="1">
      <alignment horizontal="center" vertical="center"/>
    </xf>
    <xf numFmtId="0" fontId="0" fillId="6" borderId="5" xfId="0" applyFill="1" applyBorder="1"/>
    <xf numFmtId="44" fontId="1" fillId="0" borderId="0" xfId="1" applyFont="1"/>
    <xf numFmtId="10" fontId="1" fillId="0" borderId="0" xfId="0" applyNumberFormat="1" applyFont="1"/>
    <xf numFmtId="0" fontId="6" fillId="0" borderId="2" xfId="0" applyFont="1" applyBorder="1" applyAlignment="1">
      <alignment horizontal="left" vertical="top" wrapText="1" indent="10"/>
    </xf>
    <xf numFmtId="0" fontId="6" fillId="0" borderId="6" xfId="0" applyFont="1" applyBorder="1" applyAlignment="1">
      <alignment horizontal="left" vertical="top" wrapText="1" indent="10"/>
    </xf>
    <xf numFmtId="0" fontId="6" fillId="0" borderId="4" xfId="0" applyFont="1" applyBorder="1" applyAlignment="1">
      <alignment horizontal="left" vertical="top" wrapText="1" indent="10"/>
    </xf>
    <xf numFmtId="0" fontId="10" fillId="0" borderId="3" xfId="0" applyFont="1" applyBorder="1" applyAlignment="1">
      <alignment horizontal="left" vertical="top" wrapText="1" indent="10"/>
    </xf>
    <xf numFmtId="0" fontId="2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28"/>
  <sheetViews>
    <sheetView tabSelected="1" zoomScale="78" zoomScaleNormal="78" workbookViewId="0">
      <selection activeCell="F23" sqref="F23"/>
    </sheetView>
  </sheetViews>
  <sheetFormatPr baseColWidth="10" defaultColWidth="11.54296875" defaultRowHeight="14" x14ac:dyDescent="0.3"/>
  <cols>
    <col min="1" max="1" width="11.54296875" style="1"/>
    <col min="2" max="2" width="61.54296875" style="1" customWidth="1"/>
    <col min="3" max="3" width="18" style="1" customWidth="1"/>
    <col min="4" max="4" width="15.81640625" style="1" customWidth="1"/>
    <col min="5" max="5" width="12" style="1" customWidth="1"/>
    <col min="6" max="7" width="19.453125" style="1" bestFit="1" customWidth="1"/>
    <col min="8" max="8" width="15" style="13" customWidth="1"/>
    <col min="9" max="9" width="12" style="1" bestFit="1" customWidth="1"/>
    <col min="10" max="16384" width="11.54296875" style="1"/>
  </cols>
  <sheetData>
    <row r="2" spans="2:8" ht="31.25" customHeight="1" x14ac:dyDescent="0.3">
      <c r="B2" s="14" t="s">
        <v>3</v>
      </c>
      <c r="C2" s="14" t="s">
        <v>0</v>
      </c>
      <c r="D2" s="14" t="s">
        <v>4</v>
      </c>
      <c r="E2" s="14" t="s">
        <v>5</v>
      </c>
      <c r="F2" s="14" t="s">
        <v>1</v>
      </c>
      <c r="G2" s="15" t="s">
        <v>6</v>
      </c>
      <c r="H2" s="16" t="s">
        <v>49</v>
      </c>
    </row>
    <row r="3" spans="2:8" ht="15" x14ac:dyDescent="0.3">
      <c r="B3" s="39" t="s">
        <v>7</v>
      </c>
      <c r="C3" s="40"/>
      <c r="D3" s="40"/>
      <c r="E3" s="40"/>
      <c r="F3" s="40"/>
      <c r="G3" s="40"/>
      <c r="H3" s="41"/>
    </row>
    <row r="4" spans="2:8" x14ac:dyDescent="0.3">
      <c r="B4" s="18" t="s">
        <v>11</v>
      </c>
      <c r="C4" s="7">
        <v>1</v>
      </c>
      <c r="D4" s="7">
        <v>6</v>
      </c>
      <c r="E4" s="8">
        <v>5200000</v>
      </c>
      <c r="F4" s="8">
        <f>+E4*D4</f>
        <v>31200000</v>
      </c>
      <c r="G4" s="8">
        <f>+F4</f>
        <v>31200000</v>
      </c>
      <c r="H4" s="17"/>
    </row>
    <row r="5" spans="2:8" ht="50" x14ac:dyDescent="0.3">
      <c r="B5" s="18" t="s">
        <v>44</v>
      </c>
      <c r="C5" s="7">
        <v>1</v>
      </c>
      <c r="D5" s="7">
        <v>1</v>
      </c>
      <c r="E5" s="8">
        <v>4000000</v>
      </c>
      <c r="F5" s="8">
        <f t="shared" ref="F5" si="0">(C5*E5*D5)</f>
        <v>4000000</v>
      </c>
      <c r="G5" s="8">
        <f t="shared" ref="G5:G9" si="1">+F5</f>
        <v>4000000</v>
      </c>
      <c r="H5" s="17"/>
    </row>
    <row r="6" spans="2:8" ht="25" x14ac:dyDescent="0.3">
      <c r="B6" s="18" t="s">
        <v>43</v>
      </c>
      <c r="C6" s="7">
        <v>2</v>
      </c>
      <c r="D6" s="7">
        <v>6</v>
      </c>
      <c r="E6" s="8">
        <v>1150000</v>
      </c>
      <c r="F6" s="8">
        <f>(C6*E6*D6)</f>
        <v>13800000</v>
      </c>
      <c r="G6" s="8">
        <f t="shared" si="1"/>
        <v>13800000</v>
      </c>
      <c r="H6" s="17"/>
    </row>
    <row r="7" spans="2:8" ht="25" x14ac:dyDescent="0.3">
      <c r="B7" s="18" t="s">
        <v>45</v>
      </c>
      <c r="C7" s="7">
        <v>1</v>
      </c>
      <c r="D7" s="7">
        <v>6</v>
      </c>
      <c r="E7" s="8">
        <v>1500000</v>
      </c>
      <c r="F7" s="8">
        <f t="shared" ref="F7:F9" si="2">+E7*D7</f>
        <v>9000000</v>
      </c>
      <c r="G7" s="8">
        <f t="shared" si="1"/>
        <v>9000000</v>
      </c>
      <c r="H7" s="17"/>
    </row>
    <row r="8" spans="2:8" ht="25" x14ac:dyDescent="0.3">
      <c r="B8" s="18" t="s">
        <v>46</v>
      </c>
      <c r="C8" s="7">
        <v>1</v>
      </c>
      <c r="D8" s="7" t="s">
        <v>2</v>
      </c>
      <c r="E8" s="8">
        <v>2000000</v>
      </c>
      <c r="F8" s="8">
        <f>+E8</f>
        <v>2000000</v>
      </c>
      <c r="G8" s="8">
        <f t="shared" si="1"/>
        <v>2000000</v>
      </c>
      <c r="H8" s="17"/>
    </row>
    <row r="9" spans="2:8" ht="25" x14ac:dyDescent="0.3">
      <c r="B9" s="18" t="s">
        <v>50</v>
      </c>
      <c r="C9" s="7">
        <v>1</v>
      </c>
      <c r="D9" s="7">
        <v>1</v>
      </c>
      <c r="E9" s="8">
        <v>2500000</v>
      </c>
      <c r="F9" s="8">
        <f t="shared" si="2"/>
        <v>2500000</v>
      </c>
      <c r="G9" s="8">
        <f t="shared" si="1"/>
        <v>2500000</v>
      </c>
      <c r="H9" s="17"/>
    </row>
    <row r="10" spans="2:8" x14ac:dyDescent="0.3">
      <c r="B10" s="19"/>
      <c r="C10" s="19"/>
      <c r="D10" s="19"/>
      <c r="E10" s="19"/>
      <c r="F10" s="19"/>
      <c r="G10" s="19"/>
      <c r="H10" s="17"/>
    </row>
    <row r="11" spans="2:8" x14ac:dyDescent="0.3">
      <c r="B11" s="35" t="s">
        <v>8</v>
      </c>
      <c r="C11" s="35"/>
      <c r="D11" s="35"/>
      <c r="E11" s="35"/>
      <c r="F11" s="20">
        <f>SUM(F4:F10)</f>
        <v>62500000</v>
      </c>
      <c r="G11" s="20">
        <f>SUM(G4:G10)</f>
        <v>62500000</v>
      </c>
      <c r="H11" s="17"/>
    </row>
    <row r="12" spans="2:8" x14ac:dyDescent="0.3">
      <c r="B12" s="21"/>
      <c r="C12" s="21"/>
      <c r="D12" s="21"/>
      <c r="E12" s="21"/>
      <c r="F12" s="22"/>
      <c r="G12" s="22"/>
      <c r="H12" s="17"/>
    </row>
    <row r="13" spans="2:8" ht="15" x14ac:dyDescent="0.3">
      <c r="B13" s="39" t="s">
        <v>12</v>
      </c>
      <c r="C13" s="40"/>
      <c r="D13" s="40"/>
      <c r="E13" s="40"/>
      <c r="F13" s="40"/>
      <c r="G13" s="40"/>
      <c r="H13" s="41"/>
    </row>
    <row r="14" spans="2:8" x14ac:dyDescent="0.3">
      <c r="B14" s="23" t="s">
        <v>16</v>
      </c>
      <c r="C14" s="7">
        <v>1</v>
      </c>
      <c r="D14" s="7" t="s">
        <v>2</v>
      </c>
      <c r="E14" s="8">
        <v>2000000</v>
      </c>
      <c r="F14" s="8">
        <f>+E14</f>
        <v>2000000</v>
      </c>
      <c r="G14" s="8">
        <f>+F14</f>
        <v>2000000</v>
      </c>
      <c r="H14" s="17"/>
    </row>
    <row r="15" spans="2:8" x14ac:dyDescent="0.3">
      <c r="B15" s="23" t="s">
        <v>17</v>
      </c>
      <c r="C15" s="7">
        <v>2</v>
      </c>
      <c r="D15" s="7" t="s">
        <v>2</v>
      </c>
      <c r="E15" s="8">
        <v>150000</v>
      </c>
      <c r="F15" s="8">
        <f>+C15*E15</f>
        <v>300000</v>
      </c>
      <c r="G15" s="8">
        <f>+F15</f>
        <v>300000</v>
      </c>
      <c r="H15" s="17"/>
    </row>
    <row r="16" spans="2:8" ht="25" x14ac:dyDescent="0.3">
      <c r="B16" s="23" t="s">
        <v>13</v>
      </c>
      <c r="C16" s="7">
        <v>1</v>
      </c>
      <c r="D16" s="7" t="s">
        <v>2</v>
      </c>
      <c r="E16" s="8">
        <v>30000000</v>
      </c>
      <c r="F16" s="8">
        <f>+E16</f>
        <v>30000000</v>
      </c>
      <c r="G16" s="8">
        <f t="shared" ref="G16:G17" si="3">+F16</f>
        <v>30000000</v>
      </c>
      <c r="H16" s="17"/>
    </row>
    <row r="17" spans="2:9" x14ac:dyDescent="0.3">
      <c r="B17" s="23" t="s">
        <v>15</v>
      </c>
      <c r="C17" s="7">
        <v>1</v>
      </c>
      <c r="D17" s="7">
        <v>6</v>
      </c>
      <c r="E17" s="8">
        <v>200000</v>
      </c>
      <c r="F17" s="8">
        <f>+E17*6</f>
        <v>1200000</v>
      </c>
      <c r="G17" s="8">
        <f t="shared" si="3"/>
        <v>1200000</v>
      </c>
      <c r="H17" s="17"/>
    </row>
    <row r="18" spans="2:9" x14ac:dyDescent="0.3">
      <c r="B18" s="23" t="s">
        <v>48</v>
      </c>
      <c r="C18" s="7">
        <v>317</v>
      </c>
      <c r="D18" s="7" t="s">
        <v>2</v>
      </c>
      <c r="E18" s="8">
        <v>80000</v>
      </c>
      <c r="F18" s="8">
        <f>+E18*C18</f>
        <v>25360000</v>
      </c>
      <c r="G18" s="8"/>
      <c r="H18" s="17">
        <f>+F18</f>
        <v>25360000</v>
      </c>
    </row>
    <row r="19" spans="2:9" x14ac:dyDescent="0.3">
      <c r="B19" s="23" t="s">
        <v>47</v>
      </c>
      <c r="C19" s="7">
        <v>300</v>
      </c>
      <c r="D19" s="7" t="s">
        <v>2</v>
      </c>
      <c r="E19" s="8">
        <v>52800</v>
      </c>
      <c r="F19" s="8">
        <f>+E19*C19</f>
        <v>15840000</v>
      </c>
      <c r="G19" s="8"/>
      <c r="H19" s="17">
        <f>+F19</f>
        <v>15840000</v>
      </c>
    </row>
    <row r="20" spans="2:9" x14ac:dyDescent="0.3">
      <c r="B20" s="2"/>
      <c r="C20" s="3"/>
      <c r="D20" s="3"/>
      <c r="E20" s="3"/>
      <c r="F20" s="3"/>
      <c r="G20" s="4"/>
    </row>
    <row r="21" spans="2:9" ht="14.5" thickBot="1" x14ac:dyDescent="0.35">
      <c r="B21" s="36" t="s">
        <v>9</v>
      </c>
      <c r="C21" s="37"/>
      <c r="D21" s="37"/>
      <c r="E21" s="37"/>
      <c r="F21" s="5">
        <f>+SUM(F14:F20)</f>
        <v>74700000</v>
      </c>
      <c r="G21" s="6">
        <f>+SUM(G14:G17)</f>
        <v>33500000</v>
      </c>
      <c r="H21" s="6">
        <f>SUM(H18:H20)</f>
        <v>41200000</v>
      </c>
      <c r="I21" s="33"/>
    </row>
    <row r="22" spans="2:9" x14ac:dyDescent="0.3">
      <c r="B22" s="10"/>
      <c r="C22" s="10"/>
      <c r="D22" s="10"/>
      <c r="E22" s="10"/>
      <c r="F22" s="10"/>
      <c r="G22" s="10"/>
    </row>
    <row r="23" spans="2:9" ht="18" thickBot="1" x14ac:dyDescent="0.35">
      <c r="B23" s="38" t="s">
        <v>10</v>
      </c>
      <c r="C23" s="38"/>
      <c r="D23" s="38"/>
      <c r="E23" s="38"/>
      <c r="F23" s="11">
        <f>+F11+F21</f>
        <v>137200000</v>
      </c>
      <c r="G23" s="12">
        <f>+G11+G21</f>
        <v>96000000</v>
      </c>
      <c r="H23" s="12">
        <f>+H21</f>
        <v>41200000</v>
      </c>
    </row>
    <row r="24" spans="2:9" ht="14.5" thickTop="1" x14ac:dyDescent="0.3">
      <c r="F24" s="34">
        <f>SUM(G24+H24)</f>
        <v>0.99998999999999993</v>
      </c>
      <c r="G24" s="34">
        <v>0.69969999999999999</v>
      </c>
      <c r="H24" s="34">
        <v>0.30029</v>
      </c>
    </row>
    <row r="25" spans="2:9" x14ac:dyDescent="0.3">
      <c r="B25" s="1" t="s">
        <v>14</v>
      </c>
    </row>
    <row r="26" spans="2:9" x14ac:dyDescent="0.3">
      <c r="B26" s="1" t="s">
        <v>18</v>
      </c>
    </row>
    <row r="28" spans="2:9" x14ac:dyDescent="0.3">
      <c r="D28" s="9"/>
    </row>
  </sheetData>
  <mergeCells count="5">
    <mergeCell ref="B11:E11"/>
    <mergeCell ref="B21:E21"/>
    <mergeCell ref="B23:E23"/>
    <mergeCell ref="B3:H3"/>
    <mergeCell ref="B13:H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0F0F8-01AA-4BAA-BC6C-4C64543742B0}">
  <dimension ref="B2:AA13"/>
  <sheetViews>
    <sheetView zoomScale="53" workbookViewId="0">
      <selection activeCell="C16" sqref="C16"/>
    </sheetView>
  </sheetViews>
  <sheetFormatPr baseColWidth="10" defaultRowHeight="14.5" x14ac:dyDescent="0.35"/>
  <cols>
    <col min="2" max="2" width="23.90625" customWidth="1"/>
    <col min="3" max="3" width="74.36328125" customWidth="1"/>
    <col min="4" max="27" width="7.54296875" customWidth="1"/>
  </cols>
  <sheetData>
    <row r="2" spans="2:27" ht="15" thickBot="1" x14ac:dyDescent="0.4"/>
    <row r="3" spans="2:27" x14ac:dyDescent="0.35">
      <c r="B3" s="28"/>
      <c r="C3" s="44" t="s">
        <v>33</v>
      </c>
      <c r="D3" s="42" t="s">
        <v>19</v>
      </c>
      <c r="E3" s="42"/>
      <c r="F3" s="42"/>
      <c r="G3" s="42"/>
      <c r="H3" s="42" t="s">
        <v>20</v>
      </c>
      <c r="I3" s="42"/>
      <c r="J3" s="42"/>
      <c r="K3" s="42"/>
      <c r="L3" s="42" t="s">
        <v>21</v>
      </c>
      <c r="M3" s="42"/>
      <c r="N3" s="42"/>
      <c r="O3" s="42"/>
      <c r="P3" s="42" t="s">
        <v>22</v>
      </c>
      <c r="Q3" s="42"/>
      <c r="R3" s="42"/>
      <c r="S3" s="42"/>
      <c r="T3" s="42" t="s">
        <v>23</v>
      </c>
      <c r="U3" s="42"/>
      <c r="V3" s="42"/>
      <c r="W3" s="42"/>
      <c r="X3" s="42" t="s">
        <v>24</v>
      </c>
      <c r="Y3" s="42"/>
      <c r="Z3" s="42"/>
      <c r="AA3" s="43"/>
    </row>
    <row r="4" spans="2:27" x14ac:dyDescent="0.35">
      <c r="B4" s="46" t="s">
        <v>25</v>
      </c>
      <c r="C4" s="45"/>
      <c r="D4" s="24" t="s">
        <v>27</v>
      </c>
      <c r="E4" s="24" t="s">
        <v>28</v>
      </c>
      <c r="F4" s="24" t="s">
        <v>29</v>
      </c>
      <c r="G4" s="24" t="s">
        <v>30</v>
      </c>
      <c r="H4" s="24" t="s">
        <v>27</v>
      </c>
      <c r="I4" s="24" t="s">
        <v>28</v>
      </c>
      <c r="J4" s="24" t="s">
        <v>29</v>
      </c>
      <c r="K4" s="24" t="s">
        <v>30</v>
      </c>
      <c r="L4" s="24" t="s">
        <v>27</v>
      </c>
      <c r="M4" s="24" t="s">
        <v>28</v>
      </c>
      <c r="N4" s="24" t="s">
        <v>29</v>
      </c>
      <c r="O4" s="24" t="s">
        <v>30</v>
      </c>
      <c r="P4" s="24" t="s">
        <v>27</v>
      </c>
      <c r="Q4" s="24" t="s">
        <v>28</v>
      </c>
      <c r="R4" s="24" t="s">
        <v>29</v>
      </c>
      <c r="S4" s="24" t="s">
        <v>30</v>
      </c>
      <c r="T4" s="24" t="s">
        <v>27</v>
      </c>
      <c r="U4" s="24" t="s">
        <v>28</v>
      </c>
      <c r="V4" s="24" t="s">
        <v>29</v>
      </c>
      <c r="W4" s="24" t="s">
        <v>30</v>
      </c>
      <c r="X4" s="24" t="s">
        <v>27</v>
      </c>
      <c r="Y4" s="24" t="s">
        <v>28</v>
      </c>
      <c r="Z4" s="24" t="s">
        <v>29</v>
      </c>
      <c r="AA4" s="29" t="s">
        <v>30</v>
      </c>
    </row>
    <row r="5" spans="2:27" x14ac:dyDescent="0.35">
      <c r="B5" s="47"/>
      <c r="C5" s="24" t="s">
        <v>26</v>
      </c>
      <c r="D5" s="26"/>
      <c r="E5" s="26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9"/>
    </row>
    <row r="6" spans="2:27" x14ac:dyDescent="0.35">
      <c r="B6" s="47"/>
      <c r="C6" s="24" t="s">
        <v>31</v>
      </c>
      <c r="D6" s="26"/>
      <c r="E6" s="26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9"/>
    </row>
    <row r="7" spans="2:27" x14ac:dyDescent="0.35">
      <c r="B7" s="48"/>
      <c r="C7" s="24" t="s">
        <v>32</v>
      </c>
      <c r="D7" s="26"/>
      <c r="E7" s="26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9"/>
    </row>
    <row r="8" spans="2:27" x14ac:dyDescent="0.35">
      <c r="B8" s="46" t="s">
        <v>34</v>
      </c>
      <c r="C8" s="24" t="s">
        <v>35</v>
      </c>
      <c r="D8" s="24"/>
      <c r="E8" s="24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4"/>
      <c r="Z8" s="24"/>
      <c r="AA8" s="29"/>
    </row>
    <row r="9" spans="2:27" x14ac:dyDescent="0.35">
      <c r="B9" s="47"/>
      <c r="C9" s="24" t="s">
        <v>36</v>
      </c>
      <c r="D9" s="24"/>
      <c r="E9" s="24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4"/>
      <c r="Z9" s="24"/>
      <c r="AA9" s="29"/>
    </row>
    <row r="10" spans="2:27" x14ac:dyDescent="0.35">
      <c r="B10" s="48"/>
      <c r="C10" s="24" t="s">
        <v>37</v>
      </c>
      <c r="D10" s="24"/>
      <c r="E10" s="24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4"/>
      <c r="Z10" s="24"/>
      <c r="AA10" s="29"/>
    </row>
    <row r="11" spans="2:27" x14ac:dyDescent="0.35">
      <c r="B11" s="46" t="s">
        <v>38</v>
      </c>
      <c r="C11" s="24" t="s">
        <v>39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7"/>
      <c r="Z11" s="27"/>
      <c r="AA11" s="29"/>
    </row>
    <row r="12" spans="2:27" x14ac:dyDescent="0.35">
      <c r="B12" s="48"/>
      <c r="C12" s="24" t="s">
        <v>41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7"/>
      <c r="Z12" s="27"/>
      <c r="AA12" s="29"/>
    </row>
    <row r="13" spans="2:27" ht="15" thickBot="1" x14ac:dyDescent="0.4">
      <c r="B13" s="31" t="s">
        <v>40</v>
      </c>
      <c r="C13" s="30" t="s">
        <v>42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2"/>
    </row>
  </sheetData>
  <mergeCells count="10">
    <mergeCell ref="C3:C4"/>
    <mergeCell ref="B4:B7"/>
    <mergeCell ref="B8:B10"/>
    <mergeCell ref="B11:B12"/>
    <mergeCell ref="D3:G3"/>
    <mergeCell ref="H3:K3"/>
    <mergeCell ref="L3:O3"/>
    <mergeCell ref="P3:S3"/>
    <mergeCell ref="T3:W3"/>
    <mergeCell ref="X3:AA3"/>
  </mergeCells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PROMOCIÓN</vt:lpstr>
      <vt:lpstr>CRONOGRAMA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Johanna Anaya Manzur</cp:lastModifiedBy>
  <cp:lastPrinted>2022-09-30T21:52:10Z</cp:lastPrinted>
  <dcterms:created xsi:type="dcterms:W3CDTF">2015-02-06T14:49:39Z</dcterms:created>
  <dcterms:modified xsi:type="dcterms:W3CDTF">2024-05-22T01:56:30Z</dcterms:modified>
</cp:coreProperties>
</file>